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0920" activeTab="0"/>
  </bookViews>
  <sheets>
    <sheet name="расшиф.суб." sheetId="1" r:id="rId1"/>
  </sheets>
  <definedNames>
    <definedName name="_xlnm.Print_Area" localSheetId="0">'расшиф.суб.'!$A$1:$S$80</definedName>
  </definedNames>
  <calcPr fullCalcOnLoad="1"/>
</workbook>
</file>

<file path=xl/sharedStrings.xml><?xml version="1.0" encoding="utf-8"?>
<sst xmlns="http://schemas.openxmlformats.org/spreadsheetml/2006/main" count="75" uniqueCount="72">
  <si>
    <t>Наименование</t>
  </si>
  <si>
    <t>Прочие выплаты</t>
  </si>
  <si>
    <t>Услуги связи</t>
  </si>
  <si>
    <t>Транспортные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</si>
  <si>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</si>
  <si>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</si>
  <si>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</si>
  <si>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</si>
  <si>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</si>
  <si>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код </t>
  </si>
  <si>
    <t>Заработная плата (образовательный процесс)</t>
  </si>
  <si>
    <t>Начисление на заработную плату (образовательный процесс)</t>
  </si>
  <si>
    <t>оплата Интернет</t>
  </si>
  <si>
    <t>Работа по договорам</t>
  </si>
  <si>
    <t>Ремонт и обслуживание оргтехники</t>
  </si>
  <si>
    <t>Семена</t>
  </si>
  <si>
    <t>ВСЕГО</t>
  </si>
  <si>
    <t>ВСЕГО:</t>
  </si>
  <si>
    <t>Подвоз детей на мероприятия</t>
  </si>
  <si>
    <t>Питание учащихся:</t>
  </si>
  <si>
    <t>Медикаменты</t>
  </si>
  <si>
    <t>абонентная плата</t>
  </si>
  <si>
    <t>Приобретение грамот и ценных подарков при проведении культурно-массовых и спортивных мероприятий</t>
  </si>
  <si>
    <t xml:space="preserve">классные журналы, методические пособия </t>
  </si>
  <si>
    <t>бумага ксероксная</t>
  </si>
  <si>
    <t>дискеты, картриджы, тонеры</t>
  </si>
  <si>
    <t>перчатки хозяйственные</t>
  </si>
  <si>
    <t xml:space="preserve">стиральный порошок </t>
  </si>
  <si>
    <t>белизна</t>
  </si>
  <si>
    <t>мыло туалетное</t>
  </si>
  <si>
    <t>туалетная бумага</t>
  </si>
  <si>
    <t>спецодежда</t>
  </si>
  <si>
    <t>огнетушители</t>
  </si>
  <si>
    <t>Заработная плата (классное руководство-краевой бюджет)</t>
  </si>
  <si>
    <t>Начисление на заработную плату (классное руководство-краевой бюджет)</t>
  </si>
  <si>
    <t>всего:</t>
  </si>
  <si>
    <t>Ремонт ученической мебели</t>
  </si>
  <si>
    <t>Подписка</t>
  </si>
  <si>
    <t>Расходы на проживания по командировкам</t>
  </si>
  <si>
    <t>Программное обеспечение</t>
  </si>
  <si>
    <t xml:space="preserve">Горячий завтрак: с 6 лет до 11 лет </t>
  </si>
  <si>
    <t>с 12 лет до 18 лет</t>
  </si>
  <si>
    <t xml:space="preserve">Обед для подвозимых детей: с 6 лет до 11 лет </t>
  </si>
  <si>
    <t xml:space="preserve">с 12 лет до 18 лет </t>
  </si>
  <si>
    <t>Организация двухразового питания в лагерях с дневным пребыванием детей, в том числе на оплату стоимости набора продуктов питания  или готовых блюд</t>
  </si>
  <si>
    <t>январь</t>
  </si>
  <si>
    <t>февраль</t>
  </si>
  <si>
    <t>март</t>
  </si>
  <si>
    <t>Итого: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</si>
  <si>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</si>
  <si>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</si>
  <si>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</si>
  <si>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</si>
  <si>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</si>
  <si>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</si>
  <si>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</si>
  <si>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</si>
  <si>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</si>
  <si>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Суточные по командировкам </t>
  </si>
  <si>
    <t>Командировка, проезд.</t>
  </si>
  <si>
    <t>Мебель ученическая (парты с регулятором наклона)</t>
  </si>
  <si>
    <t xml:space="preserve">Наглядные пособия </t>
  </si>
  <si>
    <t>инструменты и материалы для кабинета технологии</t>
  </si>
  <si>
    <t>медосмотр</t>
  </si>
  <si>
    <t xml:space="preserve">Расчеты и обоснования по субвенции на обеспечение общеобразовательной деятельности  МБОУ " Павловская СОШ" на 2014 год.  </t>
  </si>
  <si>
    <t>приобретение аттестатов об основном и среднем образовании</t>
  </si>
  <si>
    <t>проектор</t>
  </si>
  <si>
    <t>принтер</t>
  </si>
  <si>
    <t>оборудование лаборантской химии вытяжным шкафом</t>
  </si>
  <si>
    <t>фильтр для воды</t>
  </si>
  <si>
    <t>цельный металлический стол для нарезки хлеба на пищеблоке</t>
  </si>
  <si>
    <t>компьютер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</si>
</sst>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_р_.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3333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" fontId="3" fillId="0" borderId="13" xfId="0" applyNumberFormat="1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1" fontId="3" fillId="0" borderId="14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/>
    </xf>
    <xf numFmtId="1" fontId="3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1" fontId="2" fillId="0" borderId="10" xfId="0" applyNumberFormat="1" applyFont="1" applyBorder="1" applyAlignment="1">
      <alignment vertical="top" wrapText="1"/>
    </xf>
    <xf numFmtId="1" fontId="2" fillId="0" borderId="15" xfId="0" applyNumberFormat="1" applyFont="1" applyBorder="1" applyAlignment="1">
      <alignment vertical="top" wrapText="1"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1" fontId="8" fillId="0" borderId="10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left"/>
    </xf>
    <xf numFmtId="0" fontId="5" fillId="0" borderId="17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1" fontId="7" fillId="0" borderId="17" xfId="0" applyNumberFormat="1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3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" fontId="8" fillId="0" borderId="12" xfId="0" applyNumberFormat="1" applyFont="1" applyBorder="1" applyAlignment="1">
      <alignment wrapText="1"/>
    </xf>
    <xf numFmtId="1" fontId="8" fillId="0" borderId="11" xfId="0" applyNumberFormat="1" applyFont="1" applyBorder="1" applyAlignment="1">
      <alignment wrapText="1"/>
    </xf>
    <xf numFmtId="1" fontId="7" fillId="0" borderId="19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vertical="top" wrapText="1"/>
    </xf>
    <xf numFmtId="1" fontId="8" fillId="0" borderId="12" xfId="0" applyNumberFormat="1" applyFont="1" applyBorder="1" applyAlignment="1">
      <alignment/>
    </xf>
    <xf numFmtId="1" fontId="7" fillId="0" borderId="19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1" fontId="2" fillId="0" borderId="12" xfId="0" applyNumberFormat="1" applyFont="1" applyBorder="1" applyAlignment="1">
      <alignment/>
    </xf>
    <xf numFmtId="1" fontId="8" fillId="0" borderId="11" xfId="0" applyNumberFormat="1" applyFont="1" applyBorder="1" applyAlignment="1">
      <alignment vertical="top" wrapText="1"/>
    </xf>
    <xf numFmtId="1" fontId="7" fillId="0" borderId="19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1" xfId="0" applyFont="1" applyFill="1" applyBorder="1" applyAlignment="1">
      <alignment/>
    </xf>
    <xf numFmtId="1" fontId="3" fillId="0" borderId="31" xfId="0" applyNumberFormat="1" applyFont="1" applyFill="1" applyBorder="1" applyAlignment="1">
      <alignment vertical="top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1" fontId="3" fillId="0" borderId="12" xfId="0" applyNumberFormat="1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1" fontId="8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3" fillId="0" borderId="37" xfId="0" applyNumberFormat="1" applyFont="1" applyBorder="1" applyAlignment="1">
      <alignment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" fontId="3" fillId="0" borderId="29" xfId="0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/>
    </xf>
    <xf numFmtId="0" fontId="7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wrapText="1"/>
    </xf>
    <xf numFmtId="0" fontId="2" fillId="0" borderId="40" xfId="0" applyFont="1" applyBorder="1" applyAlignment="1">
      <alignment/>
    </xf>
    <xf numFmtId="4" fontId="4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9" fillId="0" borderId="24" xfId="0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SheetLayoutView="80" zoomScalePageLayoutView="0" workbookViewId="0" topLeftCell="A52">
      <selection activeCell="F74" sqref="F74"/>
    </sheetView>
  </sheetViews>
  <sheetFormatPr defaultColWidth="9.00390625" defaultRowHeight="12.75"/>
  <cols>
    <col min="1" max="1" width="10.125" style="2" customWidth="1"/>
    <col min="2" max="2" width="51.00390625" style="2" customWidth="1"/>
    <col min="3" max="3" width="20.25390625" style="2" customWidth="1"/>
    <col min="4" max="4" width="12.75390625" style="2" customWidth="1"/>
    <col min="5" max="5" width="13.125" style="2" customWidth="1"/>
    <col min="6" max="6" width="11.125" style="2" customWidth="1"/>
    <col min="7" max="7" width="11.75390625" style="2" customWidth="1"/>
    <col min="8" max="8" width="12.00390625" style="2" customWidth="1"/>
    <col min="9" max="9" width="11.375" style="2" customWidth="1"/>
    <col min="10" max="10" width="11.25390625" style="2" customWidth="1"/>
    <col min="11" max="11" width="11.125" style="2" customWidth="1"/>
    <col min="12" max="12" width="11.75390625" style="2" customWidth="1"/>
    <col min="13" max="13" width="9.75390625" style="2" customWidth="1"/>
    <col min="14" max="14" width="10.125" style="2" customWidth="1"/>
    <col min="15" max="15" width="11.875" style="2" customWidth="1"/>
    <col min="16" max="16" width="10.375" style="2" customWidth="1"/>
    <col min="17" max="17" width="11.375" style="2" customWidth="1"/>
    <col min="18" max="18" width="10.25390625" style="2" customWidth="1"/>
    <col min="19" max="19" width="10.625" style="2" customWidth="1"/>
    <col min="20" max="16384" width="9.125" style="2" customWidth="1"/>
  </cols>
  <sheetData>
    <row r="1" spans="1:19" ht="19.5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</row>
    <row r="2" spans="1:19" ht="13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2"/>
    </row>
    <row r="3" spans="1:19" ht="13.5" thickBot="1">
      <c r="A3" s="25" t="s">
        <v>9</v>
      </c>
      <c r="B3" s="19" t="s">
        <v>0</v>
      </c>
      <c r="C3" s="19" t="s">
        <v>35</v>
      </c>
      <c r="D3" s="74" t="s">
        <v>45</v>
      </c>
      <c r="E3" s="74" t="s">
        <v>46</v>
      </c>
      <c r="F3" s="74" t="s">
        <v>47</v>
      </c>
      <c r="G3" s="62" t="s">
        <v>48</v>
      </c>
      <c r="H3" s="74" t="s">
        <v>49</v>
      </c>
      <c r="I3" s="74" t="s">
        <v>50</v>
      </c>
      <c r="J3" s="74" t="s">
        <v>51</v>
      </c>
      <c r="K3" s="19" t="s">
        <v>48</v>
      </c>
      <c r="L3" s="74" t="s">
        <v>52</v>
      </c>
      <c r="M3" s="74" t="s">
        <v>53</v>
      </c>
      <c r="N3" s="74" t="s">
        <v>54</v>
      </c>
      <c r="O3" s="19" t="s">
        <v>48</v>
      </c>
      <c r="P3" s="71" t="s">
        <v>55</v>
      </c>
      <c r="Q3" s="71" t="s">
        <v>56</v>
      </c>
      <c r="R3" s="75" t="s">
        <v>57</v>
      </c>
      <c r="S3" s="77" t="s">
        <v>48</v>
      </c>
    </row>
    <row r="4" spans="1:19" ht="32.25" customHeight="1">
      <c r="A4" s="37">
        <v>211</v>
      </c>
      <c r="B4" s="26" t="s">
        <v>10</v>
      </c>
      <c r="C4" s="20">
        <f>G4+K4+O4+S4</f>
        <v>0</v>
      </c>
      <c r="D4" s="21"/>
      <c r="E4" s="21"/>
      <c r="F4" s="21"/>
      <c r="G4" s="21">
        <f>D4+E4+F4</f>
        <v>0</v>
      </c>
      <c r="H4" s="21"/>
      <c r="I4" s="21"/>
      <c r="J4" s="21"/>
      <c r="K4" s="21">
        <f>H4+I4+J4</f>
        <v>0</v>
      </c>
      <c r="L4" s="21"/>
      <c r="M4" s="21"/>
      <c r="N4" s="21"/>
      <c r="O4" s="21">
        <f>L4+M4+N4</f>
        <v>0</v>
      </c>
      <c r="P4" s="21"/>
      <c r="Q4" s="21"/>
      <c r="R4" s="21"/>
      <c r="S4" s="22">
        <f>P4+Q4+R4</f>
        <v>0</v>
      </c>
    </row>
    <row r="5" spans="1:19" ht="33" thickBot="1">
      <c r="A5" s="39">
        <v>213</v>
      </c>
      <c r="B5" s="72" t="s">
        <v>11</v>
      </c>
      <c r="C5" s="73">
        <f>D5+E5+F5+G5</f>
        <v>0</v>
      </c>
      <c r="D5" s="23"/>
      <c r="E5" s="23"/>
      <c r="F5" s="23"/>
      <c r="G5" s="23">
        <f>D5+E5+F5</f>
        <v>0</v>
      </c>
      <c r="H5" s="23"/>
      <c r="I5" s="23"/>
      <c r="J5" s="23"/>
      <c r="K5" s="23">
        <f>H5+I5+J5</f>
        <v>0</v>
      </c>
      <c r="L5" s="23"/>
      <c r="M5" s="23"/>
      <c r="N5" s="23"/>
      <c r="O5" s="23">
        <f>L5+M5+N5</f>
        <v>0</v>
      </c>
      <c r="P5" s="23"/>
      <c r="Q5" s="23"/>
      <c r="R5" s="23"/>
      <c r="S5" s="24">
        <f>P5+Q5+R5</f>
        <v>0</v>
      </c>
    </row>
    <row r="6" spans="1:19" ht="32.25">
      <c r="A6" s="37">
        <v>211</v>
      </c>
      <c r="B6" s="26" t="s">
        <v>33</v>
      </c>
      <c r="C6" s="20">
        <f aca="true" t="shared" si="0" ref="C6:C14">G6+K6+O6+S6</f>
        <v>0</v>
      </c>
      <c r="D6" s="21"/>
      <c r="E6" s="21"/>
      <c r="F6" s="21"/>
      <c r="G6" s="63">
        <f>D6+E6+F6</f>
        <v>0</v>
      </c>
      <c r="H6" s="21"/>
      <c r="I6" s="21"/>
      <c r="J6" s="21"/>
      <c r="K6" s="21">
        <f>H6+I6+J6</f>
        <v>0</v>
      </c>
      <c r="L6" s="21"/>
      <c r="M6" s="21"/>
      <c r="N6" s="21"/>
      <c r="O6" s="21">
        <f>L6+M6+N6</f>
        <v>0</v>
      </c>
      <c r="P6" s="21"/>
      <c r="Q6" s="21"/>
      <c r="R6" s="63"/>
      <c r="S6" s="22">
        <f>P6+Q6+R6</f>
        <v>0</v>
      </c>
    </row>
    <row r="7" spans="1:19" ht="33" thickBot="1">
      <c r="A7" s="39">
        <v>213</v>
      </c>
      <c r="B7" s="72" t="s">
        <v>34</v>
      </c>
      <c r="C7" s="73">
        <f t="shared" si="0"/>
        <v>0</v>
      </c>
      <c r="D7" s="23"/>
      <c r="E7" s="23"/>
      <c r="F7" s="23"/>
      <c r="G7" s="67">
        <f>D7+E7+F7</f>
        <v>0</v>
      </c>
      <c r="H7" s="23"/>
      <c r="I7" s="23"/>
      <c r="J7" s="23"/>
      <c r="K7" s="23">
        <f>H7+I7+J7</f>
        <v>0</v>
      </c>
      <c r="L7" s="23"/>
      <c r="M7" s="23"/>
      <c r="N7" s="23"/>
      <c r="O7" s="23">
        <f>L7+M7+N7</f>
        <v>0</v>
      </c>
      <c r="P7" s="23"/>
      <c r="Q7" s="23"/>
      <c r="R7" s="67"/>
      <c r="S7" s="24">
        <f>P7+Q7+R7</f>
        <v>0</v>
      </c>
    </row>
    <row r="8" spans="1:19" ht="24" customHeight="1">
      <c r="A8" s="43">
        <v>212</v>
      </c>
      <c r="B8" s="44" t="s">
        <v>1</v>
      </c>
      <c r="C8" s="20">
        <v>8000</v>
      </c>
      <c r="D8" s="65">
        <f aca="true" t="shared" si="1" ref="D8:R8">D9</f>
        <v>0</v>
      </c>
      <c r="E8" s="65">
        <f t="shared" si="1"/>
        <v>0</v>
      </c>
      <c r="F8" s="65">
        <v>2000</v>
      </c>
      <c r="G8" s="65">
        <v>2000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65">
        <f t="shared" si="1"/>
        <v>0</v>
      </c>
      <c r="L8" s="65">
        <f t="shared" si="1"/>
        <v>0</v>
      </c>
      <c r="M8" s="65">
        <f t="shared" si="1"/>
        <v>0</v>
      </c>
      <c r="N8" s="65"/>
      <c r="O8" s="65"/>
      <c r="P8" s="65">
        <v>6000</v>
      </c>
      <c r="Q8" s="65">
        <f t="shared" si="1"/>
        <v>0</v>
      </c>
      <c r="R8" s="65">
        <f t="shared" si="1"/>
        <v>0</v>
      </c>
      <c r="S8" s="79">
        <v>6000</v>
      </c>
    </row>
    <row r="9" spans="1:19" ht="24.75" customHeight="1" thickBot="1">
      <c r="A9" s="42"/>
      <c r="B9" s="46" t="s">
        <v>58</v>
      </c>
      <c r="C9" s="13">
        <v>8000</v>
      </c>
      <c r="D9" s="14"/>
      <c r="E9" s="14"/>
      <c r="F9" s="14">
        <v>2000</v>
      </c>
      <c r="G9" s="64">
        <f>D9+E9+F9</f>
        <v>2000</v>
      </c>
      <c r="H9" s="14"/>
      <c r="I9" s="14"/>
      <c r="J9" s="14"/>
      <c r="K9" s="64">
        <f>H9+I9+J9</f>
        <v>0</v>
      </c>
      <c r="L9" s="14"/>
      <c r="M9" s="14"/>
      <c r="N9" s="14"/>
      <c r="O9" s="64"/>
      <c r="P9" s="14">
        <v>6000</v>
      </c>
      <c r="Q9" s="14"/>
      <c r="R9" s="64"/>
      <c r="S9" s="15">
        <f>P9+Q9+R9</f>
        <v>6000</v>
      </c>
    </row>
    <row r="10" spans="1:19" ht="27" customHeight="1">
      <c r="A10" s="43">
        <v>221</v>
      </c>
      <c r="B10" s="47" t="s">
        <v>2</v>
      </c>
      <c r="C10" s="20">
        <v>24000</v>
      </c>
      <c r="D10" s="48">
        <v>2000</v>
      </c>
      <c r="E10" s="48">
        <v>2000</v>
      </c>
      <c r="F10" s="48">
        <v>2000</v>
      </c>
      <c r="G10" s="48">
        <v>6000</v>
      </c>
      <c r="H10" s="48">
        <v>2000</v>
      </c>
      <c r="I10" s="48">
        <v>2000</v>
      </c>
      <c r="J10" s="48">
        <v>2000</v>
      </c>
      <c r="K10" s="48">
        <v>6000</v>
      </c>
      <c r="L10" s="48">
        <v>2000</v>
      </c>
      <c r="M10" s="48">
        <v>2000</v>
      </c>
      <c r="N10" s="48">
        <v>2000</v>
      </c>
      <c r="O10" s="48">
        <v>6000</v>
      </c>
      <c r="P10" s="48">
        <v>2000</v>
      </c>
      <c r="Q10" s="48">
        <v>2000</v>
      </c>
      <c r="R10" s="48">
        <v>2000</v>
      </c>
      <c r="S10" s="48">
        <v>6000</v>
      </c>
    </row>
    <row r="11" spans="1:19" ht="18.75">
      <c r="A11" s="41"/>
      <c r="B11" s="27" t="s">
        <v>12</v>
      </c>
      <c r="C11" s="11">
        <v>20000</v>
      </c>
      <c r="D11" s="9">
        <v>1666</v>
      </c>
      <c r="E11" s="9">
        <v>1666</v>
      </c>
      <c r="F11" s="9">
        <v>1666</v>
      </c>
      <c r="G11" s="9">
        <v>4998</v>
      </c>
      <c r="H11" s="9">
        <v>1666</v>
      </c>
      <c r="I11" s="9">
        <v>1666</v>
      </c>
      <c r="J11" s="9">
        <v>1666</v>
      </c>
      <c r="K11" s="9">
        <v>4998</v>
      </c>
      <c r="L11" s="9">
        <v>1666</v>
      </c>
      <c r="M11" s="9">
        <v>1666</v>
      </c>
      <c r="N11" s="9">
        <v>1666</v>
      </c>
      <c r="O11" s="9">
        <v>4998</v>
      </c>
      <c r="P11" s="9">
        <v>1666</v>
      </c>
      <c r="Q11" s="9">
        <v>1666</v>
      </c>
      <c r="R11" s="9">
        <v>1666</v>
      </c>
      <c r="S11" s="9">
        <v>4998</v>
      </c>
    </row>
    <row r="12" spans="1:19" ht="19.5" thickBot="1">
      <c r="A12" s="39"/>
      <c r="B12" s="78" t="s">
        <v>21</v>
      </c>
      <c r="C12" s="73">
        <v>4000</v>
      </c>
      <c r="D12" s="23">
        <v>664</v>
      </c>
      <c r="E12" s="23">
        <v>666</v>
      </c>
      <c r="F12" s="23">
        <v>666</v>
      </c>
      <c r="G12" s="23">
        <f>D12+E12+F12</f>
        <v>1996</v>
      </c>
      <c r="H12" s="23">
        <v>668</v>
      </c>
      <c r="I12" s="23">
        <v>668</v>
      </c>
      <c r="J12" s="23">
        <v>668</v>
      </c>
      <c r="K12" s="23">
        <f>H12+I12+J12</f>
        <v>2004</v>
      </c>
      <c r="L12" s="23"/>
      <c r="M12" s="23"/>
      <c r="N12" s="23"/>
      <c r="O12" s="23"/>
      <c r="P12" s="23"/>
      <c r="Q12" s="23"/>
      <c r="R12" s="23"/>
      <c r="S12" s="24">
        <f>P12+Q12+R12</f>
        <v>0</v>
      </c>
    </row>
    <row r="13" spans="1:19" ht="26.25" customHeight="1">
      <c r="A13" s="43">
        <v>222</v>
      </c>
      <c r="B13" s="47" t="s">
        <v>3</v>
      </c>
      <c r="C13" s="20">
        <f t="shared" si="0"/>
        <v>6000</v>
      </c>
      <c r="D13" s="66">
        <f aca="true" t="shared" si="2" ref="D13:S13">D14</f>
        <v>0</v>
      </c>
      <c r="E13" s="66">
        <f t="shared" si="2"/>
        <v>0</v>
      </c>
      <c r="F13" s="66">
        <f t="shared" si="2"/>
        <v>1000</v>
      </c>
      <c r="G13" s="66">
        <f t="shared" si="2"/>
        <v>1000</v>
      </c>
      <c r="H13" s="66">
        <f t="shared" si="2"/>
        <v>0</v>
      </c>
      <c r="I13" s="66">
        <f t="shared" si="2"/>
        <v>0</v>
      </c>
      <c r="J13" s="66">
        <f t="shared" si="2"/>
        <v>0</v>
      </c>
      <c r="K13" s="66">
        <f t="shared" si="2"/>
        <v>0</v>
      </c>
      <c r="L13" s="66">
        <f t="shared" si="2"/>
        <v>0</v>
      </c>
      <c r="M13" s="66">
        <f t="shared" si="2"/>
        <v>0</v>
      </c>
      <c r="N13" s="66"/>
      <c r="O13" s="66">
        <f t="shared" si="2"/>
        <v>5000</v>
      </c>
      <c r="P13" s="66">
        <f t="shared" si="2"/>
        <v>0</v>
      </c>
      <c r="Q13" s="66">
        <f t="shared" si="2"/>
        <v>0</v>
      </c>
      <c r="R13" s="66">
        <f t="shared" si="2"/>
        <v>0</v>
      </c>
      <c r="S13" s="51">
        <f t="shared" si="2"/>
        <v>0</v>
      </c>
    </row>
    <row r="14" spans="1:19" ht="20.25" customHeight="1" thickBot="1">
      <c r="A14" s="42"/>
      <c r="B14" s="30" t="s">
        <v>59</v>
      </c>
      <c r="C14" s="13">
        <f t="shared" si="0"/>
        <v>6000</v>
      </c>
      <c r="D14" s="14"/>
      <c r="E14" s="14"/>
      <c r="F14" s="14">
        <v>1000</v>
      </c>
      <c r="G14" s="64">
        <f>D14+E14+F14</f>
        <v>1000</v>
      </c>
      <c r="H14" s="14"/>
      <c r="I14" s="14"/>
      <c r="J14" s="14"/>
      <c r="K14" s="64">
        <f>H14+I14+J14</f>
        <v>0</v>
      </c>
      <c r="L14" s="14"/>
      <c r="M14" s="14"/>
      <c r="N14" s="14">
        <v>5000</v>
      </c>
      <c r="O14" s="64">
        <f>L14+M14+N14</f>
        <v>5000</v>
      </c>
      <c r="P14" s="14"/>
      <c r="Q14" s="14"/>
      <c r="R14" s="64"/>
      <c r="S14" s="15">
        <f>P14+Q14+R14</f>
        <v>0</v>
      </c>
    </row>
    <row r="15" spans="1:19" ht="30.75" customHeight="1">
      <c r="A15" s="43">
        <v>225</v>
      </c>
      <c r="B15" s="53" t="s">
        <v>4</v>
      </c>
      <c r="C15" s="20">
        <f>G15+K15+O15+S15</f>
        <v>0</v>
      </c>
      <c r="D15" s="50">
        <f aca="true" t="shared" si="3" ref="D15:S15">D16+D17+D18</f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  <c r="L15" s="50">
        <f t="shared" si="3"/>
        <v>0</v>
      </c>
      <c r="M15" s="50">
        <f t="shared" si="3"/>
        <v>0</v>
      </c>
      <c r="N15" s="50">
        <f t="shared" si="3"/>
        <v>0</v>
      </c>
      <c r="O15" s="50">
        <f t="shared" si="3"/>
        <v>0</v>
      </c>
      <c r="P15" s="50">
        <f t="shared" si="3"/>
        <v>0</v>
      </c>
      <c r="Q15" s="50">
        <f t="shared" si="3"/>
        <v>0</v>
      </c>
      <c r="R15" s="50">
        <f t="shared" si="3"/>
        <v>0</v>
      </c>
      <c r="S15" s="51">
        <f t="shared" si="3"/>
        <v>0</v>
      </c>
    </row>
    <row r="16" spans="1:19" ht="18.75">
      <c r="A16" s="41"/>
      <c r="B16" s="31" t="s">
        <v>36</v>
      </c>
      <c r="C16" s="11">
        <f>G16+K16+O16+S16</f>
        <v>0</v>
      </c>
      <c r="D16" s="16"/>
      <c r="E16" s="16"/>
      <c r="F16" s="16"/>
      <c r="G16" s="16">
        <f>D16+E16+F16</f>
        <v>0</v>
      </c>
      <c r="H16" s="9"/>
      <c r="I16" s="9"/>
      <c r="J16" s="9"/>
      <c r="K16" s="16">
        <f>H16+I16+J16</f>
        <v>0</v>
      </c>
      <c r="L16" s="9"/>
      <c r="M16" s="9"/>
      <c r="N16" s="9"/>
      <c r="O16" s="16">
        <f>L16+M16+N16</f>
        <v>0</v>
      </c>
      <c r="P16" s="9"/>
      <c r="Q16" s="9"/>
      <c r="R16" s="9"/>
      <c r="S16" s="17">
        <f>P16+Q16+R16</f>
        <v>0</v>
      </c>
    </row>
    <row r="17" spans="1:19" ht="18.75">
      <c r="A17" s="41"/>
      <c r="B17" s="29" t="s">
        <v>13</v>
      </c>
      <c r="C17" s="11">
        <f>G17+K17+O17+S17</f>
        <v>0</v>
      </c>
      <c r="D17" s="9"/>
      <c r="E17" s="9"/>
      <c r="F17" s="9"/>
      <c r="G17" s="9">
        <f>D17+E17+F17</f>
        <v>0</v>
      </c>
      <c r="H17" s="9"/>
      <c r="I17" s="9"/>
      <c r="J17" s="9"/>
      <c r="K17" s="9">
        <f>H17+I17+J17</f>
        <v>0</v>
      </c>
      <c r="L17" s="9"/>
      <c r="M17" s="9"/>
      <c r="N17" s="9"/>
      <c r="O17" s="9">
        <f>L17+M17+N17</f>
        <v>0</v>
      </c>
      <c r="P17" s="9"/>
      <c r="Q17" s="9"/>
      <c r="R17" s="9"/>
      <c r="S17" s="12">
        <f>P17+Q17+R17</f>
        <v>0</v>
      </c>
    </row>
    <row r="18" spans="1:19" ht="19.5" thickBot="1">
      <c r="A18" s="42"/>
      <c r="B18" s="30" t="s">
        <v>14</v>
      </c>
      <c r="C18" s="13">
        <f>G18+K18+O18+S18</f>
        <v>0</v>
      </c>
      <c r="D18" s="14"/>
      <c r="E18" s="14"/>
      <c r="F18" s="14"/>
      <c r="G18" s="14">
        <f>D18+E18+F18</f>
        <v>0</v>
      </c>
      <c r="H18" s="14"/>
      <c r="I18" s="14"/>
      <c r="J18" s="14"/>
      <c r="K18" s="14">
        <f>H18+I18+J18</f>
        <v>0</v>
      </c>
      <c r="L18" s="14"/>
      <c r="M18" s="14"/>
      <c r="N18" s="14"/>
      <c r="O18" s="14">
        <f>L18+M18+N18</f>
        <v>0</v>
      </c>
      <c r="P18" s="14"/>
      <c r="Q18" s="14"/>
      <c r="R18" s="14"/>
      <c r="S18" s="15">
        <f>P18+Q18+R18</f>
        <v>0</v>
      </c>
    </row>
    <row r="19" spans="1:19" ht="30" customHeight="1">
      <c r="A19" s="43">
        <v>226</v>
      </c>
      <c r="B19" s="47" t="s">
        <v>5</v>
      </c>
      <c r="C19" s="20">
        <v>57000</v>
      </c>
      <c r="D19" s="50">
        <f aca="true" t="shared" si="4" ref="D19:S19">D20+D21+D22+D23</f>
        <v>0</v>
      </c>
      <c r="E19" s="50">
        <f t="shared" si="4"/>
        <v>3000</v>
      </c>
      <c r="F19" s="50">
        <f t="shared" si="4"/>
        <v>0</v>
      </c>
      <c r="G19" s="50">
        <f t="shared" si="4"/>
        <v>3000</v>
      </c>
      <c r="H19" s="50">
        <f t="shared" si="4"/>
        <v>11000</v>
      </c>
      <c r="I19" s="50">
        <f t="shared" si="4"/>
        <v>0</v>
      </c>
      <c r="J19" s="50">
        <f t="shared" si="4"/>
        <v>0</v>
      </c>
      <c r="K19" s="50">
        <f t="shared" si="4"/>
        <v>11000</v>
      </c>
      <c r="L19" s="50">
        <f t="shared" si="4"/>
        <v>32000</v>
      </c>
      <c r="M19" s="50">
        <f t="shared" si="4"/>
        <v>0</v>
      </c>
      <c r="N19" s="50">
        <f t="shared" si="4"/>
        <v>8000</v>
      </c>
      <c r="O19" s="50">
        <f t="shared" si="4"/>
        <v>40000</v>
      </c>
      <c r="P19" s="50">
        <f t="shared" si="4"/>
        <v>3000</v>
      </c>
      <c r="Q19" s="50">
        <f t="shared" si="4"/>
        <v>0</v>
      </c>
      <c r="R19" s="50">
        <f t="shared" si="4"/>
        <v>0</v>
      </c>
      <c r="S19" s="51">
        <f t="shared" si="4"/>
        <v>3000</v>
      </c>
    </row>
    <row r="20" spans="1:19" ht="18.75">
      <c r="A20" s="41"/>
      <c r="B20" s="29" t="s">
        <v>37</v>
      </c>
      <c r="C20" s="11">
        <v>16000</v>
      </c>
      <c r="D20" s="9"/>
      <c r="E20" s="9"/>
      <c r="F20" s="9"/>
      <c r="G20" s="9">
        <f>D20+E20+F20</f>
        <v>0</v>
      </c>
      <c r="H20" s="9">
        <v>8000</v>
      </c>
      <c r="I20" s="9"/>
      <c r="J20" s="9"/>
      <c r="K20" s="9">
        <f>H20+I20+J20</f>
        <v>8000</v>
      </c>
      <c r="L20" s="9"/>
      <c r="M20" s="9"/>
      <c r="N20" s="9">
        <v>8000</v>
      </c>
      <c r="O20" s="9">
        <f>L20+M20+N20</f>
        <v>8000</v>
      </c>
      <c r="P20" s="9"/>
      <c r="Q20" s="9"/>
      <c r="R20" s="9"/>
      <c r="S20" s="12">
        <f>P20+Q20+R20</f>
        <v>0</v>
      </c>
    </row>
    <row r="21" spans="1:19" ht="18.75">
      <c r="A21" s="41"/>
      <c r="B21" s="29" t="s">
        <v>38</v>
      </c>
      <c r="C21" s="11">
        <f>G21+K21+O21+S21</f>
        <v>9000</v>
      </c>
      <c r="D21" s="9"/>
      <c r="E21" s="9">
        <v>3000</v>
      </c>
      <c r="F21" s="9"/>
      <c r="G21" s="9">
        <f>D21+E21+F21</f>
        <v>3000</v>
      </c>
      <c r="H21" s="9">
        <v>3000</v>
      </c>
      <c r="I21" s="9"/>
      <c r="J21" s="9"/>
      <c r="K21" s="9">
        <f>H21+I21+J21</f>
        <v>3000</v>
      </c>
      <c r="L21" s="9"/>
      <c r="M21" s="9"/>
      <c r="N21" s="9"/>
      <c r="O21" s="9">
        <f>L21+M21+N21</f>
        <v>0</v>
      </c>
      <c r="P21" s="9">
        <v>3000</v>
      </c>
      <c r="Q21" s="9"/>
      <c r="R21" s="9"/>
      <c r="S21" s="12">
        <f>P21+Q21+R21</f>
        <v>3000</v>
      </c>
    </row>
    <row r="22" spans="1:19" ht="18.75">
      <c r="A22" s="41"/>
      <c r="B22" s="29" t="s">
        <v>63</v>
      </c>
      <c r="C22" s="11">
        <v>32000</v>
      </c>
      <c r="D22" s="9"/>
      <c r="E22" s="9"/>
      <c r="F22" s="9"/>
      <c r="G22" s="9">
        <f>D22+E22+F22</f>
        <v>0</v>
      </c>
      <c r="H22" s="9"/>
      <c r="I22" s="9"/>
      <c r="J22" s="9"/>
      <c r="K22" s="9">
        <f>H22+I22+J22</f>
        <v>0</v>
      </c>
      <c r="L22" s="9">
        <v>32000</v>
      </c>
      <c r="M22" s="9"/>
      <c r="N22" s="9"/>
      <c r="O22" s="9">
        <f>L22+M22+N22</f>
        <v>32000</v>
      </c>
      <c r="P22" s="9"/>
      <c r="Q22" s="9"/>
      <c r="R22" s="9"/>
      <c r="S22" s="12">
        <f>P22+Q22+R22</f>
        <v>0</v>
      </c>
    </row>
    <row r="23" spans="1:19" ht="19.5" thickBot="1">
      <c r="A23" s="39"/>
      <c r="B23" s="52" t="s">
        <v>39</v>
      </c>
      <c r="C23" s="73">
        <f>G23+K23+O23+S23</f>
        <v>0</v>
      </c>
      <c r="D23" s="23"/>
      <c r="E23" s="23"/>
      <c r="F23" s="23"/>
      <c r="G23" s="23">
        <f>D23+E23+F23</f>
        <v>0</v>
      </c>
      <c r="H23" s="23"/>
      <c r="I23" s="23"/>
      <c r="J23" s="23"/>
      <c r="K23" s="23">
        <f>H23+I23+J23</f>
        <v>0</v>
      </c>
      <c r="L23" s="23"/>
      <c r="M23" s="23"/>
      <c r="N23" s="23"/>
      <c r="O23" s="23">
        <f>L23+M23+N23</f>
        <v>0</v>
      </c>
      <c r="P23" s="23"/>
      <c r="Q23" s="23"/>
      <c r="R23" s="23"/>
      <c r="S23" s="24">
        <f>P23+Q23+R23</f>
        <v>0</v>
      </c>
    </row>
    <row r="24" spans="1:19" ht="0.75" customHeight="1" thickBot="1">
      <c r="A24" s="38"/>
      <c r="B24" s="28"/>
      <c r="C24" s="6">
        <f>SUM(D24:G24)</f>
        <v>0</v>
      </c>
      <c r="D24" s="8"/>
      <c r="E24" s="8"/>
      <c r="F24" s="8"/>
      <c r="G24" s="68"/>
      <c r="H24" s="8"/>
      <c r="I24" s="8"/>
      <c r="J24" s="8"/>
      <c r="K24" s="8"/>
      <c r="L24" s="8"/>
      <c r="M24" s="8"/>
      <c r="N24" s="8"/>
      <c r="O24" s="8"/>
      <c r="P24" s="8"/>
      <c r="Q24" s="8"/>
      <c r="R24" s="68"/>
      <c r="S24" s="8"/>
    </row>
    <row r="25" spans="1:19" ht="28.5" customHeight="1">
      <c r="A25" s="43">
        <v>290</v>
      </c>
      <c r="B25" s="47" t="s">
        <v>6</v>
      </c>
      <c r="C25" s="20">
        <f>G25+K25+O25+S25</f>
        <v>15600</v>
      </c>
      <c r="D25" s="48">
        <f aca="true" t="shared" si="5" ref="D25:S25">D27</f>
        <v>1000</v>
      </c>
      <c r="E25" s="48">
        <v>7600</v>
      </c>
      <c r="F25" s="48">
        <f t="shared" si="5"/>
        <v>1000</v>
      </c>
      <c r="G25" s="48">
        <v>9600</v>
      </c>
      <c r="H25" s="48">
        <f t="shared" si="5"/>
        <v>1000</v>
      </c>
      <c r="I25" s="48">
        <f t="shared" si="5"/>
        <v>1000</v>
      </c>
      <c r="J25" s="48">
        <f t="shared" si="5"/>
        <v>1000</v>
      </c>
      <c r="K25" s="48">
        <f t="shared" si="5"/>
        <v>3000</v>
      </c>
      <c r="L25" s="48">
        <f t="shared" si="5"/>
        <v>0</v>
      </c>
      <c r="M25" s="48"/>
      <c r="N25" s="48"/>
      <c r="O25" s="48">
        <f t="shared" si="5"/>
        <v>0</v>
      </c>
      <c r="P25" s="48">
        <f t="shared" si="5"/>
        <v>1000</v>
      </c>
      <c r="Q25" s="48">
        <v>1000</v>
      </c>
      <c r="R25" s="48">
        <f t="shared" si="5"/>
        <v>1000</v>
      </c>
      <c r="S25" s="49">
        <f t="shared" si="5"/>
        <v>3000</v>
      </c>
    </row>
    <row r="26" spans="1:19" ht="28.5" customHeight="1">
      <c r="A26" s="96"/>
      <c r="B26" s="99" t="s">
        <v>65</v>
      </c>
      <c r="C26" s="6">
        <v>6600</v>
      </c>
      <c r="D26" s="97"/>
      <c r="E26" s="97">
        <v>6600</v>
      </c>
      <c r="F26" s="97"/>
      <c r="G26" s="97">
        <v>6600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/>
    </row>
    <row r="27" spans="1:19" ht="33" customHeight="1" thickBot="1">
      <c r="A27" s="42"/>
      <c r="B27" s="54" t="s">
        <v>22</v>
      </c>
      <c r="C27" s="13">
        <f>G27+K27+O27+S27</f>
        <v>9000</v>
      </c>
      <c r="D27" s="14">
        <v>1000</v>
      </c>
      <c r="E27" s="14">
        <v>1000</v>
      </c>
      <c r="F27" s="14">
        <v>1000</v>
      </c>
      <c r="G27" s="14">
        <f>D27+E27+F27</f>
        <v>3000</v>
      </c>
      <c r="H27" s="14">
        <v>1000</v>
      </c>
      <c r="I27" s="14">
        <v>1000</v>
      </c>
      <c r="J27" s="14">
        <v>1000</v>
      </c>
      <c r="K27" s="14">
        <f>H27+I27+J27</f>
        <v>3000</v>
      </c>
      <c r="L27" s="14"/>
      <c r="M27" s="14"/>
      <c r="N27" s="14"/>
      <c r="O27" s="14">
        <f>L27+M27+N27</f>
        <v>0</v>
      </c>
      <c r="P27" s="14">
        <v>1000</v>
      </c>
      <c r="Q27" s="14">
        <v>1000</v>
      </c>
      <c r="R27" s="14">
        <v>1000</v>
      </c>
      <c r="S27" s="15">
        <f>P27+Q27+R27</f>
        <v>3000</v>
      </c>
    </row>
    <row r="28" spans="1:19" ht="39">
      <c r="A28" s="43">
        <v>310</v>
      </c>
      <c r="B28" s="53" t="s">
        <v>7</v>
      </c>
      <c r="C28" s="20">
        <v>134000</v>
      </c>
      <c r="D28" s="48">
        <f aca="true" t="shared" si="6" ref="D28:S28">D29+D31+D32+D33+D34+D35+D36+D37</f>
        <v>0</v>
      </c>
      <c r="E28" s="48">
        <f t="shared" si="6"/>
        <v>0</v>
      </c>
      <c r="F28" s="48">
        <f t="shared" si="6"/>
        <v>3000</v>
      </c>
      <c r="G28" s="48">
        <f t="shared" si="6"/>
        <v>3000</v>
      </c>
      <c r="H28" s="48">
        <f t="shared" si="6"/>
        <v>32000</v>
      </c>
      <c r="I28" s="48">
        <f t="shared" si="6"/>
        <v>60000</v>
      </c>
      <c r="J28" s="48">
        <f t="shared" si="6"/>
        <v>39000</v>
      </c>
      <c r="K28" s="48">
        <f t="shared" si="6"/>
        <v>131000</v>
      </c>
      <c r="L28" s="48">
        <f t="shared" si="6"/>
        <v>0</v>
      </c>
      <c r="M28" s="48">
        <f t="shared" si="6"/>
        <v>0</v>
      </c>
      <c r="N28" s="48">
        <f t="shared" si="6"/>
        <v>0</v>
      </c>
      <c r="O28" s="48">
        <f t="shared" si="6"/>
        <v>0</v>
      </c>
      <c r="P28" s="48">
        <f t="shared" si="6"/>
        <v>0</v>
      </c>
      <c r="Q28" s="48">
        <f t="shared" si="6"/>
        <v>0</v>
      </c>
      <c r="R28" s="48">
        <f t="shared" si="6"/>
        <v>0</v>
      </c>
      <c r="S28" s="49">
        <f t="shared" si="6"/>
        <v>0</v>
      </c>
    </row>
    <row r="29" spans="1:19" ht="31.5">
      <c r="A29" s="41"/>
      <c r="B29" s="31" t="s">
        <v>60</v>
      </c>
      <c r="C29" s="11">
        <f>G29+K29+O29+S29</f>
        <v>32000</v>
      </c>
      <c r="D29" s="9"/>
      <c r="E29" s="9"/>
      <c r="F29" s="9"/>
      <c r="G29" s="9">
        <f>D29+E29+F29</f>
        <v>0</v>
      </c>
      <c r="H29" s="9">
        <v>32000</v>
      </c>
      <c r="I29" s="9"/>
      <c r="J29" s="9"/>
      <c r="K29" s="9">
        <f>H29+I29+J29</f>
        <v>32000</v>
      </c>
      <c r="L29" s="9"/>
      <c r="M29" s="9"/>
      <c r="N29" s="9"/>
      <c r="O29" s="9">
        <f>L29+M29+N29</f>
        <v>0</v>
      </c>
      <c r="P29" s="9"/>
      <c r="Q29" s="9"/>
      <c r="R29" s="9"/>
      <c r="S29" s="12">
        <f>P29+Q29+R29</f>
        <v>0</v>
      </c>
    </row>
    <row r="30" spans="1:19" ht="18.75" hidden="1">
      <c r="A30" s="41"/>
      <c r="B30" s="31"/>
      <c r="C30" s="11">
        <f>G30+K30+O30+S30</f>
        <v>0</v>
      </c>
      <c r="D30" s="9"/>
      <c r="E30" s="9"/>
      <c r="F30" s="9"/>
      <c r="G30" s="9">
        <f aca="true" t="shared" si="7" ref="G30:G37">D30+E30+F30</f>
        <v>0</v>
      </c>
      <c r="H30" s="9"/>
      <c r="I30" s="9"/>
      <c r="J30" s="9"/>
      <c r="K30" s="9">
        <f aca="true" t="shared" si="8" ref="K30:K37">H30+I30+J30</f>
        <v>0</v>
      </c>
      <c r="L30" s="9"/>
      <c r="M30" s="9"/>
      <c r="N30" s="9"/>
      <c r="O30" s="9">
        <f aca="true" t="shared" si="9" ref="O30:O37">L30+M30+N30</f>
        <v>0</v>
      </c>
      <c r="P30" s="9"/>
      <c r="Q30" s="9"/>
      <c r="R30" s="9"/>
      <c r="S30" s="12">
        <f aca="true" t="shared" si="10" ref="S30:S37">P30+Q30+R30</f>
        <v>0</v>
      </c>
    </row>
    <row r="31" spans="1:19" ht="18.75">
      <c r="A31" s="41"/>
      <c r="B31" s="31" t="s">
        <v>71</v>
      </c>
      <c r="C31" s="11">
        <v>20000</v>
      </c>
      <c r="D31" s="9"/>
      <c r="E31" s="9"/>
      <c r="F31" s="9"/>
      <c r="G31" s="9">
        <f t="shared" si="7"/>
        <v>0</v>
      </c>
      <c r="H31" s="9"/>
      <c r="I31" s="9">
        <v>20000</v>
      </c>
      <c r="J31" s="9"/>
      <c r="K31" s="9">
        <f t="shared" si="8"/>
        <v>20000</v>
      </c>
      <c r="L31" s="9"/>
      <c r="M31" s="9"/>
      <c r="N31" s="9"/>
      <c r="O31" s="9">
        <f t="shared" si="9"/>
        <v>0</v>
      </c>
      <c r="P31" s="9"/>
      <c r="Q31" s="9"/>
      <c r="R31" s="9"/>
      <c r="S31" s="12">
        <f t="shared" si="10"/>
        <v>0</v>
      </c>
    </row>
    <row r="32" spans="1:19" ht="18.75">
      <c r="A32" s="41"/>
      <c r="B32" s="31" t="s">
        <v>66</v>
      </c>
      <c r="C32" s="11">
        <v>20000</v>
      </c>
      <c r="D32" s="9"/>
      <c r="E32" s="9"/>
      <c r="F32" s="9"/>
      <c r="G32" s="9">
        <f t="shared" si="7"/>
        <v>0</v>
      </c>
      <c r="H32" s="9"/>
      <c r="I32" s="9"/>
      <c r="J32" s="9">
        <v>20000</v>
      </c>
      <c r="K32" s="9">
        <f t="shared" si="8"/>
        <v>20000</v>
      </c>
      <c r="L32" s="9"/>
      <c r="M32" s="9"/>
      <c r="N32" s="9"/>
      <c r="O32" s="9">
        <f t="shared" si="9"/>
        <v>0</v>
      </c>
      <c r="P32" s="9"/>
      <c r="Q32" s="9"/>
      <c r="R32" s="9"/>
      <c r="S32" s="12">
        <f t="shared" si="10"/>
        <v>0</v>
      </c>
    </row>
    <row r="33" spans="1:19" ht="18.75">
      <c r="A33" s="41"/>
      <c r="B33" s="31" t="s">
        <v>61</v>
      </c>
      <c r="C33" s="11">
        <f>G33+K33+O33+S33</f>
        <v>3000</v>
      </c>
      <c r="D33" s="9"/>
      <c r="E33" s="9"/>
      <c r="F33" s="9">
        <v>3000</v>
      </c>
      <c r="G33" s="9">
        <f t="shared" si="7"/>
        <v>3000</v>
      </c>
      <c r="H33" s="9"/>
      <c r="I33" s="9"/>
      <c r="J33" s="9"/>
      <c r="K33" s="9">
        <f t="shared" si="8"/>
        <v>0</v>
      </c>
      <c r="L33" s="9"/>
      <c r="M33" s="9"/>
      <c r="N33" s="9"/>
      <c r="O33" s="9">
        <f t="shared" si="9"/>
        <v>0</v>
      </c>
      <c r="P33" s="9"/>
      <c r="Q33" s="9"/>
      <c r="R33" s="9"/>
      <c r="S33" s="12">
        <f t="shared" si="10"/>
        <v>0</v>
      </c>
    </row>
    <row r="34" spans="1:19" ht="18.75">
      <c r="A34" s="41"/>
      <c r="B34" s="31" t="s">
        <v>67</v>
      </c>
      <c r="C34" s="11">
        <v>7000</v>
      </c>
      <c r="D34" s="9"/>
      <c r="E34" s="9"/>
      <c r="F34" s="9"/>
      <c r="G34" s="9">
        <f t="shared" si="7"/>
        <v>0</v>
      </c>
      <c r="H34" s="9"/>
      <c r="I34" s="9"/>
      <c r="J34" s="9">
        <v>7000</v>
      </c>
      <c r="K34" s="9">
        <f t="shared" si="8"/>
        <v>7000</v>
      </c>
      <c r="L34" s="9"/>
      <c r="M34" s="9"/>
      <c r="N34" s="9"/>
      <c r="O34" s="9">
        <f t="shared" si="9"/>
        <v>0</v>
      </c>
      <c r="P34" s="9"/>
      <c r="Q34" s="9"/>
      <c r="R34" s="9"/>
      <c r="S34" s="12">
        <f t="shared" si="10"/>
        <v>0</v>
      </c>
    </row>
    <row r="35" spans="1:19" ht="31.5">
      <c r="A35" s="41"/>
      <c r="B35" s="31" t="s">
        <v>68</v>
      </c>
      <c r="C35" s="11">
        <v>40000</v>
      </c>
      <c r="D35" s="9"/>
      <c r="E35" s="9"/>
      <c r="F35" s="9"/>
      <c r="G35" s="9">
        <f t="shared" si="7"/>
        <v>0</v>
      </c>
      <c r="H35" s="9"/>
      <c r="I35" s="9">
        <v>40000</v>
      </c>
      <c r="J35" s="9"/>
      <c r="K35" s="9">
        <f t="shared" si="8"/>
        <v>40000</v>
      </c>
      <c r="L35" s="9"/>
      <c r="M35" s="9"/>
      <c r="N35" s="9"/>
      <c r="O35" s="9">
        <f t="shared" si="9"/>
        <v>0</v>
      </c>
      <c r="P35" s="9"/>
      <c r="Q35" s="9"/>
      <c r="R35" s="9"/>
      <c r="S35" s="12">
        <f t="shared" si="10"/>
        <v>0</v>
      </c>
    </row>
    <row r="36" spans="1:19" ht="18.75">
      <c r="A36" s="41"/>
      <c r="B36" s="31" t="s">
        <v>69</v>
      </c>
      <c r="C36" s="11">
        <v>5000</v>
      </c>
      <c r="D36" s="9"/>
      <c r="E36" s="9"/>
      <c r="F36" s="9"/>
      <c r="G36" s="9">
        <f t="shared" si="7"/>
        <v>0</v>
      </c>
      <c r="H36" s="9"/>
      <c r="I36" s="9"/>
      <c r="J36" s="9">
        <v>5000</v>
      </c>
      <c r="K36" s="9">
        <f t="shared" si="8"/>
        <v>5000</v>
      </c>
      <c r="L36" s="9"/>
      <c r="M36" s="9"/>
      <c r="N36" s="9"/>
      <c r="O36" s="9">
        <f t="shared" si="9"/>
        <v>0</v>
      </c>
      <c r="P36" s="9"/>
      <c r="Q36" s="9"/>
      <c r="R36" s="9"/>
      <c r="S36" s="12">
        <f t="shared" si="10"/>
        <v>0</v>
      </c>
    </row>
    <row r="37" spans="1:19" ht="32.25" thickBot="1">
      <c r="A37" s="42"/>
      <c r="B37" s="56" t="s">
        <v>70</v>
      </c>
      <c r="C37" s="11">
        <v>7000</v>
      </c>
      <c r="D37" s="14"/>
      <c r="E37" s="14"/>
      <c r="F37" s="14"/>
      <c r="G37" s="14">
        <f t="shared" si="7"/>
        <v>0</v>
      </c>
      <c r="H37" s="14"/>
      <c r="I37" s="14"/>
      <c r="J37" s="14">
        <v>7000</v>
      </c>
      <c r="K37" s="14">
        <f t="shared" si="8"/>
        <v>7000</v>
      </c>
      <c r="L37" s="14"/>
      <c r="M37" s="14"/>
      <c r="N37" s="14"/>
      <c r="O37" s="14">
        <f t="shared" si="9"/>
        <v>0</v>
      </c>
      <c r="P37" s="14"/>
      <c r="Q37" s="14"/>
      <c r="R37" s="14"/>
      <c r="S37" s="15">
        <f t="shared" si="10"/>
        <v>0</v>
      </c>
    </row>
    <row r="38" spans="1:19" ht="39.75" thickBot="1">
      <c r="A38" s="43">
        <v>340</v>
      </c>
      <c r="B38" s="57" t="s">
        <v>8</v>
      </c>
      <c r="C38" s="20">
        <f>G38+K38+O38+S38</f>
        <v>50119</v>
      </c>
      <c r="D38" s="48">
        <f>D67+D66+D60+D59+D58+D57+D56+D55+D54+D53+D52</f>
        <v>1000</v>
      </c>
      <c r="E38" s="48">
        <f aca="true" t="shared" si="11" ref="E38:S38">E52+E53+E54+E55+E56+E57+E58+E59+E60+E66+E67+E68</f>
        <v>9400</v>
      </c>
      <c r="F38" s="48">
        <f t="shared" si="11"/>
        <v>7000</v>
      </c>
      <c r="G38" s="48">
        <f>D38+E38+F38</f>
        <v>17400</v>
      </c>
      <c r="H38" s="48">
        <f t="shared" si="11"/>
        <v>11400</v>
      </c>
      <c r="I38" s="48">
        <f t="shared" si="11"/>
        <v>1000</v>
      </c>
      <c r="J38" s="48">
        <f t="shared" si="11"/>
        <v>2100</v>
      </c>
      <c r="K38" s="48">
        <f t="shared" si="11"/>
        <v>14500</v>
      </c>
      <c r="L38" s="48">
        <f t="shared" si="11"/>
        <v>6800</v>
      </c>
      <c r="M38" s="48">
        <f t="shared" si="11"/>
        <v>1000</v>
      </c>
      <c r="N38" s="48">
        <f t="shared" si="11"/>
        <v>1619</v>
      </c>
      <c r="O38" s="48">
        <f t="shared" si="11"/>
        <v>9419</v>
      </c>
      <c r="P38" s="48">
        <f t="shared" si="11"/>
        <v>6300</v>
      </c>
      <c r="Q38" s="48">
        <f t="shared" si="11"/>
        <v>1300</v>
      </c>
      <c r="R38" s="48">
        <f t="shared" si="11"/>
        <v>1200</v>
      </c>
      <c r="S38" s="49">
        <f t="shared" si="11"/>
        <v>8800</v>
      </c>
    </row>
    <row r="39" spans="1:19" ht="19.5" hidden="1" thickBot="1">
      <c r="A39" s="41"/>
      <c r="B39" s="31"/>
      <c r="C39" s="11">
        <f aca="true" t="shared" si="12" ref="C39:C68">G39+K39+O39+S39</f>
        <v>0</v>
      </c>
      <c r="D39" s="9"/>
      <c r="E39" s="9"/>
      <c r="F39" s="9"/>
      <c r="G39" s="48">
        <f aca="true" t="shared" si="13" ref="G39:G52">D39+E39+F39</f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2"/>
    </row>
    <row r="40" spans="1:19" ht="19.5" hidden="1" thickBot="1">
      <c r="A40" s="41"/>
      <c r="B40" s="31"/>
      <c r="C40" s="11">
        <f t="shared" si="12"/>
        <v>0</v>
      </c>
      <c r="D40" s="9"/>
      <c r="E40" s="9"/>
      <c r="F40" s="9"/>
      <c r="G40" s="48">
        <f t="shared" si="13"/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2"/>
    </row>
    <row r="41" spans="1:19" ht="19.5" hidden="1" thickBot="1">
      <c r="A41" s="41"/>
      <c r="B41" s="31"/>
      <c r="C41" s="11">
        <f t="shared" si="12"/>
        <v>0</v>
      </c>
      <c r="D41" s="9"/>
      <c r="E41" s="9"/>
      <c r="F41" s="9"/>
      <c r="G41" s="48">
        <f t="shared" si="13"/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2"/>
    </row>
    <row r="42" spans="1:19" ht="19.5" hidden="1" thickBot="1">
      <c r="A42" s="41"/>
      <c r="B42" s="31"/>
      <c r="C42" s="11">
        <f t="shared" si="12"/>
        <v>0</v>
      </c>
      <c r="D42" s="9"/>
      <c r="E42" s="9"/>
      <c r="F42" s="9"/>
      <c r="G42" s="48">
        <f t="shared" si="13"/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2"/>
    </row>
    <row r="43" spans="1:19" ht="19.5" hidden="1" thickBot="1">
      <c r="A43" s="41"/>
      <c r="B43" s="31"/>
      <c r="C43" s="11">
        <f t="shared" si="12"/>
        <v>0</v>
      </c>
      <c r="D43" s="9"/>
      <c r="E43" s="9"/>
      <c r="F43" s="9"/>
      <c r="G43" s="48">
        <f t="shared" si="13"/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2"/>
    </row>
    <row r="44" spans="1:19" ht="19.5" hidden="1" thickBot="1">
      <c r="A44" s="41"/>
      <c r="B44" s="31"/>
      <c r="C44" s="11">
        <f t="shared" si="12"/>
        <v>0</v>
      </c>
      <c r="D44" s="9"/>
      <c r="E44" s="9"/>
      <c r="F44" s="9"/>
      <c r="G44" s="48">
        <f t="shared" si="13"/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2"/>
    </row>
    <row r="45" spans="1:19" ht="19.5" hidden="1" thickBot="1">
      <c r="A45" s="41"/>
      <c r="B45" s="31"/>
      <c r="C45" s="11">
        <f t="shared" si="12"/>
        <v>0</v>
      </c>
      <c r="D45" s="9"/>
      <c r="E45" s="9"/>
      <c r="F45" s="9"/>
      <c r="G45" s="48">
        <f t="shared" si="13"/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2"/>
    </row>
    <row r="46" spans="1:19" ht="19.5" hidden="1" thickBot="1">
      <c r="A46" s="41"/>
      <c r="B46" s="31"/>
      <c r="C46" s="11">
        <f t="shared" si="12"/>
        <v>0</v>
      </c>
      <c r="D46" s="9"/>
      <c r="E46" s="9"/>
      <c r="F46" s="9"/>
      <c r="G46" s="48">
        <f t="shared" si="13"/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2"/>
    </row>
    <row r="47" spans="1:19" ht="0.75" customHeight="1" hidden="1">
      <c r="A47" s="41"/>
      <c r="B47" s="29"/>
      <c r="C47" s="11">
        <f t="shared" si="12"/>
        <v>0</v>
      </c>
      <c r="D47" s="9"/>
      <c r="E47" s="9"/>
      <c r="F47" s="9"/>
      <c r="G47" s="48">
        <f t="shared" si="13"/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2"/>
    </row>
    <row r="48" spans="1:19" ht="19.5" hidden="1" thickBot="1">
      <c r="A48" s="41"/>
      <c r="B48" s="31"/>
      <c r="C48" s="11">
        <f t="shared" si="12"/>
        <v>0</v>
      </c>
      <c r="D48" s="9"/>
      <c r="E48" s="9"/>
      <c r="F48" s="9"/>
      <c r="G48" s="48">
        <f t="shared" si="13"/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2"/>
    </row>
    <row r="49" spans="1:19" ht="19.5" hidden="1" thickBot="1">
      <c r="A49" s="41"/>
      <c r="B49" s="29"/>
      <c r="C49" s="11">
        <f t="shared" si="12"/>
        <v>0</v>
      </c>
      <c r="D49" s="9"/>
      <c r="E49" s="9"/>
      <c r="F49" s="9"/>
      <c r="G49" s="48">
        <f t="shared" si="13"/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2"/>
    </row>
    <row r="50" spans="1:19" ht="19.5" hidden="1" thickBot="1">
      <c r="A50" s="41"/>
      <c r="B50" s="29"/>
      <c r="C50" s="11">
        <f t="shared" si="12"/>
        <v>0</v>
      </c>
      <c r="D50" s="9"/>
      <c r="E50" s="9"/>
      <c r="F50" s="9"/>
      <c r="G50" s="48">
        <f t="shared" si="13"/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2"/>
    </row>
    <row r="51" spans="1:19" ht="19.5" hidden="1" thickBot="1">
      <c r="A51" s="41"/>
      <c r="B51" s="29"/>
      <c r="C51" s="11">
        <f t="shared" si="12"/>
        <v>0</v>
      </c>
      <c r="D51" s="9"/>
      <c r="E51" s="9"/>
      <c r="F51" s="9"/>
      <c r="G51" s="48">
        <f t="shared" si="13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2"/>
    </row>
    <row r="52" spans="1:19" ht="18.75">
      <c r="A52" s="41"/>
      <c r="B52" s="29" t="s">
        <v>23</v>
      </c>
      <c r="C52" s="11">
        <f t="shared" si="12"/>
        <v>5000</v>
      </c>
      <c r="D52" s="9"/>
      <c r="E52" s="9"/>
      <c r="F52" s="9">
        <v>5000</v>
      </c>
      <c r="G52" s="48">
        <f t="shared" si="13"/>
        <v>5000</v>
      </c>
      <c r="H52" s="9"/>
      <c r="I52" s="9"/>
      <c r="J52" s="9"/>
      <c r="K52" s="9">
        <f>H52+I52+J52</f>
        <v>0</v>
      </c>
      <c r="L52" s="9"/>
      <c r="M52" s="9"/>
      <c r="N52" s="9"/>
      <c r="O52" s="9">
        <f>L52+M52+N52</f>
        <v>0</v>
      </c>
      <c r="P52" s="9"/>
      <c r="Q52" s="9"/>
      <c r="R52" s="9"/>
      <c r="S52" s="12">
        <f>P52+Q52+R52</f>
        <v>0</v>
      </c>
    </row>
    <row r="53" spans="1:19" ht="17.25" customHeight="1">
      <c r="A53" s="41"/>
      <c r="B53" s="29" t="s">
        <v>24</v>
      </c>
      <c r="C53" s="11">
        <f>G53+K53+O53+S53</f>
        <v>12000</v>
      </c>
      <c r="D53" s="9">
        <v>1000</v>
      </c>
      <c r="E53" s="9">
        <v>1000</v>
      </c>
      <c r="F53" s="9">
        <v>1000</v>
      </c>
      <c r="G53" s="9">
        <f aca="true" t="shared" si="14" ref="G53:G68">D53+E53+F53</f>
        <v>3000</v>
      </c>
      <c r="H53" s="9">
        <v>1000</v>
      </c>
      <c r="I53" s="9">
        <v>1000</v>
      </c>
      <c r="J53" s="9">
        <v>1000</v>
      </c>
      <c r="K53" s="9">
        <f aca="true" t="shared" si="15" ref="K53:K68">H53+I53+J53</f>
        <v>3000</v>
      </c>
      <c r="L53" s="9">
        <v>1000</v>
      </c>
      <c r="M53" s="9">
        <v>1000</v>
      </c>
      <c r="N53" s="9">
        <v>1000</v>
      </c>
      <c r="O53" s="9">
        <f aca="true" t="shared" si="16" ref="O53:O68">L53+M53+N53</f>
        <v>3000</v>
      </c>
      <c r="P53" s="9">
        <v>1000</v>
      </c>
      <c r="Q53" s="9">
        <v>1000</v>
      </c>
      <c r="R53" s="9">
        <v>1000</v>
      </c>
      <c r="S53" s="12">
        <f aca="true" t="shared" si="17" ref="S53:S68">P53+Q53+R53</f>
        <v>3000</v>
      </c>
    </row>
    <row r="54" spans="1:19" ht="18.75">
      <c r="A54" s="41"/>
      <c r="B54" s="29" t="s">
        <v>15</v>
      </c>
      <c r="C54" s="11">
        <f t="shared" si="12"/>
        <v>2000</v>
      </c>
      <c r="D54" s="9"/>
      <c r="E54" s="9">
        <v>2000</v>
      </c>
      <c r="F54" s="9"/>
      <c r="G54" s="9">
        <f t="shared" si="14"/>
        <v>2000</v>
      </c>
      <c r="H54" s="9"/>
      <c r="I54" s="9"/>
      <c r="J54" s="9"/>
      <c r="K54" s="9">
        <f t="shared" si="15"/>
        <v>0</v>
      </c>
      <c r="L54" s="9"/>
      <c r="M54" s="9"/>
      <c r="N54" s="9"/>
      <c r="O54" s="9">
        <f t="shared" si="16"/>
        <v>0</v>
      </c>
      <c r="P54" s="9"/>
      <c r="Q54" s="9"/>
      <c r="R54" s="9"/>
      <c r="S54" s="12">
        <f t="shared" si="17"/>
        <v>0</v>
      </c>
    </row>
    <row r="55" spans="1:19" ht="18.75">
      <c r="A55" s="41"/>
      <c r="B55" s="29" t="s">
        <v>31</v>
      </c>
      <c r="C55" s="11">
        <f>G55+K55+O55+S55</f>
        <v>1000</v>
      </c>
      <c r="D55" s="16"/>
      <c r="E55" s="16"/>
      <c r="F55" s="16">
        <v>1000</v>
      </c>
      <c r="G55" s="9">
        <f t="shared" si="14"/>
        <v>1000</v>
      </c>
      <c r="H55" s="9"/>
      <c r="I55" s="9"/>
      <c r="J55" s="9"/>
      <c r="K55" s="9">
        <f t="shared" si="15"/>
        <v>0</v>
      </c>
      <c r="L55" s="9"/>
      <c r="M55" s="9"/>
      <c r="N55" s="9"/>
      <c r="O55" s="9">
        <f t="shared" si="16"/>
        <v>0</v>
      </c>
      <c r="P55" s="9"/>
      <c r="Q55" s="9"/>
      <c r="R55" s="9"/>
      <c r="S55" s="12">
        <f t="shared" si="17"/>
        <v>0</v>
      </c>
    </row>
    <row r="56" spans="1:19" ht="18.75">
      <c r="A56" s="41"/>
      <c r="B56" s="29" t="s">
        <v>25</v>
      </c>
      <c r="C56" s="11">
        <f>G56+K56+O56+S56</f>
        <v>20000</v>
      </c>
      <c r="D56" s="9"/>
      <c r="E56" s="9">
        <v>5000</v>
      </c>
      <c r="F56" s="9"/>
      <c r="G56" s="9">
        <f t="shared" si="14"/>
        <v>5000</v>
      </c>
      <c r="H56" s="9">
        <v>5000</v>
      </c>
      <c r="I56" s="9"/>
      <c r="J56" s="9"/>
      <c r="K56" s="9">
        <f t="shared" si="15"/>
        <v>5000</v>
      </c>
      <c r="L56" s="9">
        <v>5000</v>
      </c>
      <c r="M56" s="9"/>
      <c r="N56" s="9"/>
      <c r="O56" s="9">
        <f t="shared" si="16"/>
        <v>5000</v>
      </c>
      <c r="P56" s="9">
        <v>5000</v>
      </c>
      <c r="Q56" s="9"/>
      <c r="R56" s="9"/>
      <c r="S56" s="12">
        <f t="shared" si="17"/>
        <v>5000</v>
      </c>
    </row>
    <row r="57" spans="1:19" ht="18.75">
      <c r="A57" s="41"/>
      <c r="B57" s="29" t="s">
        <v>26</v>
      </c>
      <c r="C57" s="11">
        <f t="shared" si="12"/>
        <v>700</v>
      </c>
      <c r="D57" s="9"/>
      <c r="E57" s="9">
        <v>200</v>
      </c>
      <c r="F57" s="9"/>
      <c r="G57" s="9">
        <f t="shared" si="14"/>
        <v>200</v>
      </c>
      <c r="H57" s="9">
        <v>200</v>
      </c>
      <c r="I57" s="9"/>
      <c r="J57" s="9"/>
      <c r="K57" s="9">
        <f t="shared" si="15"/>
        <v>200</v>
      </c>
      <c r="L57" s="9">
        <v>300</v>
      </c>
      <c r="M57" s="9"/>
      <c r="N57" s="9"/>
      <c r="O57" s="9">
        <f t="shared" si="16"/>
        <v>300</v>
      </c>
      <c r="P57" s="9"/>
      <c r="Q57" s="9"/>
      <c r="R57" s="9"/>
      <c r="S57" s="12">
        <f t="shared" si="17"/>
        <v>0</v>
      </c>
    </row>
    <row r="58" spans="1:19" ht="18.75">
      <c r="A58" s="41"/>
      <c r="B58" s="29" t="s">
        <v>27</v>
      </c>
      <c r="C58" s="11">
        <f t="shared" si="12"/>
        <v>1000</v>
      </c>
      <c r="D58" s="9"/>
      <c r="E58" s="9">
        <v>300</v>
      </c>
      <c r="F58" s="9"/>
      <c r="G58" s="9">
        <f t="shared" si="14"/>
        <v>300</v>
      </c>
      <c r="H58" s="9">
        <v>200</v>
      </c>
      <c r="I58" s="9"/>
      <c r="J58" s="9"/>
      <c r="K58" s="9">
        <f t="shared" si="15"/>
        <v>200</v>
      </c>
      <c r="L58" s="9">
        <v>300</v>
      </c>
      <c r="M58" s="9"/>
      <c r="N58" s="9"/>
      <c r="O58" s="9">
        <f t="shared" si="16"/>
        <v>300</v>
      </c>
      <c r="P58" s="9"/>
      <c r="Q58" s="9">
        <v>200</v>
      </c>
      <c r="R58" s="9"/>
      <c r="S58" s="12">
        <f t="shared" si="17"/>
        <v>200</v>
      </c>
    </row>
    <row r="59" spans="1:19" ht="17.25" customHeight="1">
      <c r="A59" s="41"/>
      <c r="B59" s="29" t="s">
        <v>28</v>
      </c>
      <c r="C59" s="11">
        <f t="shared" si="12"/>
        <v>1000</v>
      </c>
      <c r="D59" s="9"/>
      <c r="E59" s="9">
        <v>200</v>
      </c>
      <c r="F59" s="9"/>
      <c r="G59" s="9">
        <f t="shared" si="14"/>
        <v>200</v>
      </c>
      <c r="H59" s="9">
        <v>300</v>
      </c>
      <c r="I59" s="9"/>
      <c r="J59" s="9">
        <v>100</v>
      </c>
      <c r="K59" s="9">
        <f t="shared" si="15"/>
        <v>400</v>
      </c>
      <c r="L59" s="9"/>
      <c r="M59" s="9"/>
      <c r="N59" s="9">
        <v>300</v>
      </c>
      <c r="O59" s="9">
        <f t="shared" si="16"/>
        <v>300</v>
      </c>
      <c r="P59" s="9"/>
      <c r="Q59" s="9">
        <v>100</v>
      </c>
      <c r="R59" s="9"/>
      <c r="S59" s="12">
        <f t="shared" si="17"/>
        <v>100</v>
      </c>
    </row>
    <row r="60" spans="1:19" ht="18.75">
      <c r="A60" s="41"/>
      <c r="B60" s="29" t="s">
        <v>29</v>
      </c>
      <c r="C60" s="11">
        <f t="shared" si="12"/>
        <v>1419</v>
      </c>
      <c r="D60" s="9"/>
      <c r="E60" s="9">
        <v>400</v>
      </c>
      <c r="F60" s="9"/>
      <c r="G60" s="9">
        <f t="shared" si="14"/>
        <v>400</v>
      </c>
      <c r="H60" s="9">
        <v>400</v>
      </c>
      <c r="I60" s="9"/>
      <c r="J60" s="9"/>
      <c r="K60" s="9">
        <f t="shared" si="15"/>
        <v>400</v>
      </c>
      <c r="L60" s="9"/>
      <c r="M60" s="9"/>
      <c r="N60" s="9">
        <v>319</v>
      </c>
      <c r="O60" s="9">
        <f t="shared" si="16"/>
        <v>319</v>
      </c>
      <c r="P60" s="9">
        <v>300</v>
      </c>
      <c r="Q60" s="9"/>
      <c r="R60" s="9"/>
      <c r="S60" s="12">
        <f t="shared" si="17"/>
        <v>300</v>
      </c>
    </row>
    <row r="61" spans="1:19" ht="18.75" hidden="1">
      <c r="A61" s="41"/>
      <c r="B61" s="32"/>
      <c r="C61" s="11">
        <f t="shared" si="12"/>
        <v>0</v>
      </c>
      <c r="D61" s="9"/>
      <c r="E61" s="9"/>
      <c r="F61" s="9"/>
      <c r="G61" s="9">
        <f t="shared" si="14"/>
        <v>0</v>
      </c>
      <c r="H61" s="9"/>
      <c r="I61" s="9"/>
      <c r="J61" s="9"/>
      <c r="K61" s="9">
        <f t="shared" si="15"/>
        <v>0</v>
      </c>
      <c r="L61" s="9"/>
      <c r="M61" s="9"/>
      <c r="N61" s="9"/>
      <c r="O61" s="9">
        <f t="shared" si="16"/>
        <v>0</v>
      </c>
      <c r="P61" s="9"/>
      <c r="Q61" s="9"/>
      <c r="R61" s="9"/>
      <c r="S61" s="12">
        <f t="shared" si="17"/>
        <v>0</v>
      </c>
    </row>
    <row r="62" spans="1:19" ht="18.75" hidden="1">
      <c r="A62" s="41"/>
      <c r="B62" s="29"/>
      <c r="C62" s="11">
        <f t="shared" si="12"/>
        <v>0</v>
      </c>
      <c r="D62" s="9"/>
      <c r="E62" s="9"/>
      <c r="F62" s="9"/>
      <c r="G62" s="9">
        <f t="shared" si="14"/>
        <v>0</v>
      </c>
      <c r="H62" s="9"/>
      <c r="I62" s="9"/>
      <c r="J62" s="9"/>
      <c r="K62" s="9">
        <f t="shared" si="15"/>
        <v>0</v>
      </c>
      <c r="L62" s="9"/>
      <c r="M62" s="9"/>
      <c r="N62" s="9"/>
      <c r="O62" s="9">
        <f t="shared" si="16"/>
        <v>0</v>
      </c>
      <c r="P62" s="9"/>
      <c r="Q62" s="9"/>
      <c r="R62" s="9"/>
      <c r="S62" s="12">
        <f t="shared" si="17"/>
        <v>0</v>
      </c>
    </row>
    <row r="63" spans="1:19" ht="18.75" hidden="1">
      <c r="A63" s="41"/>
      <c r="B63" s="33"/>
      <c r="C63" s="11">
        <f t="shared" si="12"/>
        <v>0</v>
      </c>
      <c r="D63" s="9"/>
      <c r="E63" s="9"/>
      <c r="F63" s="9"/>
      <c r="G63" s="9">
        <f t="shared" si="14"/>
        <v>0</v>
      </c>
      <c r="H63" s="9"/>
      <c r="I63" s="9"/>
      <c r="J63" s="9"/>
      <c r="K63" s="9">
        <f t="shared" si="15"/>
        <v>0</v>
      </c>
      <c r="L63" s="9"/>
      <c r="M63" s="9"/>
      <c r="N63" s="9"/>
      <c r="O63" s="9">
        <f t="shared" si="16"/>
        <v>0</v>
      </c>
      <c r="P63" s="9"/>
      <c r="Q63" s="9"/>
      <c r="R63" s="9"/>
      <c r="S63" s="12">
        <f t="shared" si="17"/>
        <v>0</v>
      </c>
    </row>
    <row r="64" spans="1:19" ht="18.75" hidden="1">
      <c r="A64" s="41"/>
      <c r="B64" s="29"/>
      <c r="C64" s="11">
        <f t="shared" si="12"/>
        <v>0</v>
      </c>
      <c r="D64" s="9"/>
      <c r="E64" s="9"/>
      <c r="F64" s="9"/>
      <c r="G64" s="9">
        <f t="shared" si="14"/>
        <v>0</v>
      </c>
      <c r="H64" s="9"/>
      <c r="I64" s="9"/>
      <c r="J64" s="9"/>
      <c r="K64" s="9">
        <f t="shared" si="15"/>
        <v>0</v>
      </c>
      <c r="L64" s="9"/>
      <c r="M64" s="9"/>
      <c r="N64" s="9"/>
      <c r="O64" s="9">
        <f t="shared" si="16"/>
        <v>0</v>
      </c>
      <c r="P64" s="9"/>
      <c r="Q64" s="9"/>
      <c r="R64" s="9"/>
      <c r="S64" s="12">
        <f t="shared" si="17"/>
        <v>0</v>
      </c>
    </row>
    <row r="65" spans="1:19" ht="18.75" hidden="1">
      <c r="A65" s="41"/>
      <c r="B65" s="29"/>
      <c r="C65" s="11">
        <f t="shared" si="12"/>
        <v>0</v>
      </c>
      <c r="D65" s="9"/>
      <c r="E65" s="9"/>
      <c r="F65" s="9"/>
      <c r="G65" s="9">
        <f t="shared" si="14"/>
        <v>0</v>
      </c>
      <c r="H65" s="9"/>
      <c r="I65" s="9"/>
      <c r="J65" s="9"/>
      <c r="K65" s="9">
        <f t="shared" si="15"/>
        <v>0</v>
      </c>
      <c r="L65" s="9"/>
      <c r="M65" s="9"/>
      <c r="N65" s="9"/>
      <c r="O65" s="9">
        <f t="shared" si="16"/>
        <v>0</v>
      </c>
      <c r="P65" s="9"/>
      <c r="Q65" s="9"/>
      <c r="R65" s="9"/>
      <c r="S65" s="12">
        <f t="shared" si="17"/>
        <v>0</v>
      </c>
    </row>
    <row r="66" spans="1:19" ht="18.75">
      <c r="A66" s="41"/>
      <c r="B66" s="29" t="s">
        <v>30</v>
      </c>
      <c r="C66" s="11">
        <f t="shared" si="12"/>
        <v>1000</v>
      </c>
      <c r="D66" s="9"/>
      <c r="E66" s="9">
        <v>300</v>
      </c>
      <c r="F66" s="9"/>
      <c r="G66" s="9">
        <f t="shared" si="14"/>
        <v>300</v>
      </c>
      <c r="H66" s="9">
        <v>300</v>
      </c>
      <c r="I66" s="9"/>
      <c r="J66" s="9"/>
      <c r="K66" s="9">
        <f t="shared" si="15"/>
        <v>300</v>
      </c>
      <c r="L66" s="9">
        <v>200</v>
      </c>
      <c r="M66" s="9"/>
      <c r="N66" s="9"/>
      <c r="O66" s="9">
        <f t="shared" si="16"/>
        <v>200</v>
      </c>
      <c r="P66" s="9"/>
      <c r="Q66" s="9"/>
      <c r="R66" s="9">
        <v>200</v>
      </c>
      <c r="S66" s="12">
        <f t="shared" si="17"/>
        <v>200</v>
      </c>
    </row>
    <row r="67" spans="1:19" ht="18.75">
      <c r="A67" s="41"/>
      <c r="B67" s="29" t="s">
        <v>32</v>
      </c>
      <c r="C67" s="11">
        <f t="shared" si="12"/>
        <v>4000</v>
      </c>
      <c r="D67" s="9"/>
      <c r="E67" s="9"/>
      <c r="F67" s="9"/>
      <c r="G67" s="9">
        <f t="shared" si="14"/>
        <v>0</v>
      </c>
      <c r="H67" s="9">
        <v>4000</v>
      </c>
      <c r="I67" s="9"/>
      <c r="J67" s="9"/>
      <c r="K67" s="9">
        <f t="shared" si="15"/>
        <v>4000</v>
      </c>
      <c r="L67" s="9"/>
      <c r="M67" s="9"/>
      <c r="N67" s="9"/>
      <c r="O67" s="9">
        <f t="shared" si="16"/>
        <v>0</v>
      </c>
      <c r="P67" s="9"/>
      <c r="Q67" s="9"/>
      <c r="R67" s="9"/>
      <c r="S67" s="12">
        <f t="shared" si="17"/>
        <v>0</v>
      </c>
    </row>
    <row r="68" spans="1:19" ht="33" thickBot="1">
      <c r="A68" s="39"/>
      <c r="B68" s="45" t="s">
        <v>62</v>
      </c>
      <c r="C68" s="73">
        <f t="shared" si="12"/>
        <v>1000</v>
      </c>
      <c r="D68" s="55"/>
      <c r="E68" s="55"/>
      <c r="F68" s="55"/>
      <c r="G68" s="23">
        <f t="shared" si="14"/>
        <v>0</v>
      </c>
      <c r="H68" s="23"/>
      <c r="I68" s="23"/>
      <c r="J68" s="23">
        <v>1000</v>
      </c>
      <c r="K68" s="23">
        <f t="shared" si="15"/>
        <v>1000</v>
      </c>
      <c r="L68" s="23"/>
      <c r="M68" s="23"/>
      <c r="N68" s="23"/>
      <c r="O68" s="23">
        <f t="shared" si="16"/>
        <v>0</v>
      </c>
      <c r="P68" s="23"/>
      <c r="Q68" s="23"/>
      <c r="R68" s="23"/>
      <c r="S68" s="24">
        <f t="shared" si="17"/>
        <v>0</v>
      </c>
    </row>
    <row r="69" spans="1:19" ht="24.75" customHeight="1" thickBot="1">
      <c r="A69" s="40">
        <v>340060</v>
      </c>
      <c r="B69" s="36" t="s">
        <v>18</v>
      </c>
      <c r="C69" s="58">
        <f>G69+O69+S69</f>
        <v>0</v>
      </c>
      <c r="D69" s="18"/>
      <c r="E69" s="18"/>
      <c r="F69" s="18"/>
      <c r="G69" s="69">
        <f>D69+E69+F69</f>
        <v>0</v>
      </c>
      <c r="H69" s="70"/>
      <c r="I69" s="70"/>
      <c r="J69" s="70"/>
      <c r="K69" s="69">
        <f>H69+I69+J69</f>
        <v>0</v>
      </c>
      <c r="L69" s="70"/>
      <c r="M69" s="70"/>
      <c r="N69" s="70"/>
      <c r="O69" s="69">
        <f>L69+M69+N69</f>
        <v>0</v>
      </c>
      <c r="P69" s="70"/>
      <c r="Q69" s="70"/>
      <c r="R69" s="76"/>
      <c r="S69" s="59">
        <f>P69+Q69+R69</f>
        <v>0</v>
      </c>
    </row>
    <row r="70" spans="1:19" ht="25.5" customHeight="1" thickBot="1">
      <c r="A70" s="40">
        <v>340070</v>
      </c>
      <c r="B70" s="36" t="s">
        <v>20</v>
      </c>
      <c r="C70" s="58">
        <f>G70+O70+S70</f>
        <v>5000</v>
      </c>
      <c r="D70" s="18"/>
      <c r="E70" s="18">
        <v>2500</v>
      </c>
      <c r="F70" s="18"/>
      <c r="G70" s="69">
        <f>D70+E70+F70</f>
        <v>2500</v>
      </c>
      <c r="H70" s="70"/>
      <c r="I70" s="70"/>
      <c r="J70" s="70"/>
      <c r="K70" s="69">
        <f>H70+I70+J70</f>
        <v>0</v>
      </c>
      <c r="L70" s="70">
        <v>2500</v>
      </c>
      <c r="M70" s="70"/>
      <c r="N70" s="70"/>
      <c r="O70" s="69">
        <f>L70+M70+N70</f>
        <v>2500</v>
      </c>
      <c r="P70" s="70"/>
      <c r="Q70" s="70"/>
      <c r="R70" s="76"/>
      <c r="S70" s="59">
        <f>P70+Q70+R70</f>
        <v>0</v>
      </c>
    </row>
    <row r="71" spans="1:19" ht="27" customHeight="1" thickBot="1">
      <c r="A71" s="40"/>
      <c r="B71" s="34" t="s">
        <v>16</v>
      </c>
      <c r="C71" s="94">
        <v>299719</v>
      </c>
      <c r="D71" s="60">
        <f aca="true" t="shared" si="18" ref="D71:S71">D4+D5+D6+D7+D8+D10+D13+D15+D19+D25+D28+D38+D69+D70</f>
        <v>4000</v>
      </c>
      <c r="E71" s="60">
        <f t="shared" si="18"/>
        <v>24500</v>
      </c>
      <c r="F71" s="60">
        <f>F4+F5+F6+F7+F8+F10+F13+F15+F19+F25+F28+F38+F69+F70</f>
        <v>16000</v>
      </c>
      <c r="G71" s="60">
        <f t="shared" si="18"/>
        <v>44500</v>
      </c>
      <c r="H71" s="60">
        <f t="shared" si="18"/>
        <v>57400</v>
      </c>
      <c r="I71" s="60">
        <f t="shared" si="18"/>
        <v>64000</v>
      </c>
      <c r="J71" s="60">
        <f t="shared" si="18"/>
        <v>44100</v>
      </c>
      <c r="K71" s="60">
        <f t="shared" si="18"/>
        <v>165500</v>
      </c>
      <c r="L71" s="60">
        <f t="shared" si="18"/>
        <v>43300</v>
      </c>
      <c r="M71" s="60">
        <f t="shared" si="18"/>
        <v>3000</v>
      </c>
      <c r="N71" s="60">
        <f t="shared" si="18"/>
        <v>11619</v>
      </c>
      <c r="O71" s="60">
        <f t="shared" si="18"/>
        <v>62919</v>
      </c>
      <c r="P71" s="60">
        <f t="shared" si="18"/>
        <v>18300</v>
      </c>
      <c r="Q71" s="60">
        <f t="shared" si="18"/>
        <v>4300</v>
      </c>
      <c r="R71" s="60">
        <f t="shared" si="18"/>
        <v>4200</v>
      </c>
      <c r="S71" s="89">
        <f t="shared" si="18"/>
        <v>26800</v>
      </c>
    </row>
    <row r="72" spans="1:19" ht="29.25" customHeight="1" thickBot="1">
      <c r="A72" s="90">
        <v>340090</v>
      </c>
      <c r="B72" s="91" t="s">
        <v>19</v>
      </c>
      <c r="C72" s="92">
        <f aca="true" t="shared" si="19" ref="C72:S72">C73+C74+C75+C76</f>
        <v>0</v>
      </c>
      <c r="D72" s="92">
        <f t="shared" si="19"/>
        <v>0</v>
      </c>
      <c r="E72" s="92">
        <f t="shared" si="19"/>
        <v>0</v>
      </c>
      <c r="F72" s="92">
        <f t="shared" si="19"/>
        <v>0</v>
      </c>
      <c r="G72" s="92">
        <f t="shared" si="19"/>
        <v>0</v>
      </c>
      <c r="H72" s="92">
        <f t="shared" si="19"/>
        <v>0</v>
      </c>
      <c r="I72" s="92">
        <f t="shared" si="19"/>
        <v>0</v>
      </c>
      <c r="J72" s="92">
        <f t="shared" si="19"/>
        <v>0</v>
      </c>
      <c r="K72" s="92">
        <f t="shared" si="19"/>
        <v>0</v>
      </c>
      <c r="L72" s="92">
        <f t="shared" si="19"/>
        <v>0</v>
      </c>
      <c r="M72" s="92">
        <f t="shared" si="19"/>
        <v>0</v>
      </c>
      <c r="N72" s="92">
        <f t="shared" si="19"/>
        <v>0</v>
      </c>
      <c r="O72" s="92">
        <f t="shared" si="19"/>
        <v>0</v>
      </c>
      <c r="P72" s="92">
        <f t="shared" si="19"/>
        <v>0</v>
      </c>
      <c r="Q72" s="92">
        <f t="shared" si="19"/>
        <v>0</v>
      </c>
      <c r="R72" s="92">
        <f t="shared" si="19"/>
        <v>0</v>
      </c>
      <c r="S72" s="92">
        <f t="shared" si="19"/>
        <v>0</v>
      </c>
    </row>
    <row r="73" spans="1:19" ht="31.5" customHeight="1">
      <c r="A73" s="37"/>
      <c r="B73" s="87" t="s">
        <v>40</v>
      </c>
      <c r="C73" s="20">
        <f>D73+E73+F73+G73</f>
        <v>0</v>
      </c>
      <c r="D73" s="21"/>
      <c r="E73" s="21"/>
      <c r="F73" s="21"/>
      <c r="G73" s="21">
        <f>D73+E73+F73</f>
        <v>0</v>
      </c>
      <c r="H73" s="21"/>
      <c r="I73" s="21"/>
      <c r="J73" s="21"/>
      <c r="K73" s="21">
        <f>H73+I73+J73</f>
        <v>0</v>
      </c>
      <c r="L73" s="21"/>
      <c r="M73" s="21"/>
      <c r="N73" s="21"/>
      <c r="O73" s="21">
        <f>L73+M73+N73</f>
        <v>0</v>
      </c>
      <c r="P73" s="21"/>
      <c r="Q73" s="21"/>
      <c r="R73" s="21"/>
      <c r="S73" s="22">
        <f>P73+Q73+R73</f>
        <v>0</v>
      </c>
    </row>
    <row r="74" spans="1:19" ht="18.75">
      <c r="A74" s="41"/>
      <c r="B74" s="35" t="s">
        <v>41</v>
      </c>
      <c r="C74" s="11">
        <f>D74+E74+F74+G74</f>
        <v>0</v>
      </c>
      <c r="D74" s="9"/>
      <c r="E74" s="9"/>
      <c r="F74" s="9"/>
      <c r="G74" s="9">
        <f>D74+E74+F74</f>
        <v>0</v>
      </c>
      <c r="H74" s="9"/>
      <c r="I74" s="9"/>
      <c r="J74" s="9"/>
      <c r="K74" s="9">
        <f>H74+I74+J74</f>
        <v>0</v>
      </c>
      <c r="L74" s="9"/>
      <c r="M74" s="9"/>
      <c r="N74" s="9"/>
      <c r="O74" s="9">
        <f>L74+M74+N74</f>
        <v>0</v>
      </c>
      <c r="P74" s="9"/>
      <c r="Q74" s="9"/>
      <c r="R74" s="9"/>
      <c r="S74" s="12">
        <f>P74+Q74+R74</f>
        <v>0</v>
      </c>
    </row>
    <row r="75" spans="1:19" ht="18.75">
      <c r="A75" s="41"/>
      <c r="B75" s="35" t="s">
        <v>42</v>
      </c>
      <c r="C75" s="11">
        <f>D75+E75+F75+G75</f>
        <v>0</v>
      </c>
      <c r="D75" s="9"/>
      <c r="E75" s="9"/>
      <c r="F75" s="9"/>
      <c r="G75" s="9">
        <f>D75+E75+F75</f>
        <v>0</v>
      </c>
      <c r="H75" s="9"/>
      <c r="I75" s="9"/>
      <c r="J75" s="9"/>
      <c r="K75" s="9">
        <f>H75+I75+J75</f>
        <v>0</v>
      </c>
      <c r="L75" s="9"/>
      <c r="M75" s="9"/>
      <c r="N75" s="9"/>
      <c r="O75" s="9">
        <f>L75+M75+N75</f>
        <v>0</v>
      </c>
      <c r="P75" s="9"/>
      <c r="Q75" s="9"/>
      <c r="R75" s="9"/>
      <c r="S75" s="12">
        <f>P75+Q75+R75</f>
        <v>0</v>
      </c>
    </row>
    <row r="76" spans="1:19" ht="19.5" thickBot="1">
      <c r="A76" s="39"/>
      <c r="B76" s="88" t="s">
        <v>43</v>
      </c>
      <c r="C76" s="73">
        <f>D76+E76+F76+G76</f>
        <v>0</v>
      </c>
      <c r="D76" s="23"/>
      <c r="E76" s="23"/>
      <c r="F76" s="23"/>
      <c r="G76" s="23">
        <f>D76+E76+F76</f>
        <v>0</v>
      </c>
      <c r="H76" s="23"/>
      <c r="I76" s="23"/>
      <c r="J76" s="23"/>
      <c r="K76" s="23">
        <f>H76+I76+J76</f>
        <v>0</v>
      </c>
      <c r="L76" s="23"/>
      <c r="M76" s="23"/>
      <c r="N76" s="23"/>
      <c r="O76" s="23">
        <f>L76+M76+N76</f>
        <v>0</v>
      </c>
      <c r="P76" s="23"/>
      <c r="Q76" s="23"/>
      <c r="R76" s="23"/>
      <c r="S76" s="24">
        <f>P76+Q76+R76</f>
        <v>0</v>
      </c>
    </row>
    <row r="77" spans="1:19" ht="64.5" thickBot="1">
      <c r="A77" s="83">
        <v>340090</v>
      </c>
      <c r="B77" s="84" t="s">
        <v>44</v>
      </c>
      <c r="C77" s="80">
        <f>G77+K77+O77+S77</f>
        <v>0</v>
      </c>
      <c r="D77" s="85"/>
      <c r="E77" s="85"/>
      <c r="F77" s="85"/>
      <c r="G77" s="86">
        <f>D77+E77+F77</f>
        <v>0</v>
      </c>
      <c r="H77" s="81"/>
      <c r="I77" s="81"/>
      <c r="J77" s="81"/>
      <c r="K77" s="81">
        <f>H77+I77+J77</f>
        <v>0</v>
      </c>
      <c r="L77" s="81"/>
      <c r="M77" s="81"/>
      <c r="N77" s="81"/>
      <c r="O77" s="81">
        <f>L77+M77+N77</f>
        <v>0</v>
      </c>
      <c r="P77" s="81"/>
      <c r="Q77" s="81"/>
      <c r="R77" s="82"/>
      <c r="S77" s="93">
        <f>P77+Q77+R77</f>
        <v>0</v>
      </c>
    </row>
    <row r="78" spans="1:19" ht="18.75">
      <c r="A78" s="7"/>
      <c r="B78" s="61" t="s">
        <v>17</v>
      </c>
      <c r="C78" s="10">
        <f>G78+K78+O78+S78</f>
        <v>299719</v>
      </c>
      <c r="D78" s="10">
        <f aca="true" t="shared" si="20" ref="D78:S78">D71+D72+D77</f>
        <v>4000</v>
      </c>
      <c r="E78" s="10">
        <f t="shared" si="20"/>
        <v>24500</v>
      </c>
      <c r="F78" s="10">
        <f t="shared" si="20"/>
        <v>16000</v>
      </c>
      <c r="G78" s="10">
        <f t="shared" si="20"/>
        <v>44500</v>
      </c>
      <c r="H78" s="10">
        <f t="shared" si="20"/>
        <v>57400</v>
      </c>
      <c r="I78" s="10">
        <f t="shared" si="20"/>
        <v>64000</v>
      </c>
      <c r="J78" s="10">
        <f t="shared" si="20"/>
        <v>44100</v>
      </c>
      <c r="K78" s="10">
        <f t="shared" si="20"/>
        <v>165500</v>
      </c>
      <c r="L78" s="10">
        <f t="shared" si="20"/>
        <v>43300</v>
      </c>
      <c r="M78" s="10">
        <f t="shared" si="20"/>
        <v>3000</v>
      </c>
      <c r="N78" s="10">
        <f t="shared" si="20"/>
        <v>11619</v>
      </c>
      <c r="O78" s="10">
        <f t="shared" si="20"/>
        <v>62919</v>
      </c>
      <c r="P78" s="10">
        <f t="shared" si="20"/>
        <v>18300</v>
      </c>
      <c r="Q78" s="10">
        <f t="shared" si="20"/>
        <v>4300</v>
      </c>
      <c r="R78" s="10">
        <f t="shared" si="20"/>
        <v>4200</v>
      </c>
      <c r="S78" s="10">
        <f t="shared" si="20"/>
        <v>26800</v>
      </c>
    </row>
    <row r="79" spans="3:11" ht="12.75">
      <c r="C79" s="95">
        <f>G78+K78+O78+S78</f>
        <v>299719</v>
      </c>
      <c r="I79" s="3"/>
      <c r="J79" s="3"/>
      <c r="K79" s="3"/>
    </row>
    <row r="80" spans="3:11" ht="12.75">
      <c r="C80" s="100"/>
      <c r="D80" s="100"/>
      <c r="I80" s="3"/>
      <c r="J80" s="3"/>
      <c r="K80" s="3"/>
    </row>
    <row r="81" spans="9:11" ht="12.75">
      <c r="I81" s="3"/>
      <c r="J81" s="3"/>
      <c r="K81" s="3"/>
    </row>
    <row r="103" ht="70.5" customHeight="1"/>
    <row r="104" ht="12.75" hidden="1"/>
    <row r="105" ht="12.75" hidden="1">
      <c r="B105" s="1"/>
    </row>
    <row r="106" ht="12.75" hidden="1">
      <c r="B106" s="1"/>
    </row>
    <row r="107" ht="12.75" hidden="1">
      <c r="B107" s="1"/>
    </row>
    <row r="108" ht="12.75" hidden="1">
      <c r="B108" s="1"/>
    </row>
    <row r="109" ht="12.75" hidden="1">
      <c r="B109" s="1"/>
    </row>
    <row r="110" ht="12.75" hidden="1">
      <c r="B110" s="1"/>
    </row>
    <row r="111" ht="12.75" hidden="1">
      <c r="B111" s="1"/>
    </row>
    <row r="112" ht="12.75" hidden="1">
      <c r="B112" s="1"/>
    </row>
    <row r="113" ht="12.75" hidden="1">
      <c r="B113" s="1"/>
    </row>
    <row r="114" ht="12.75" hidden="1">
      <c r="B114" s="1"/>
    </row>
    <row r="115" ht="12.75" hidden="1">
      <c r="B115" s="1"/>
    </row>
    <row r="116" ht="12.75" hidden="1">
      <c r="B116" s="1"/>
    </row>
    <row r="117" ht="12.75" hidden="1">
      <c r="B117" s="1"/>
    </row>
    <row r="118" ht="12.75" hidden="1">
      <c r="B118" s="1"/>
    </row>
    <row r="119" ht="12.75" hidden="1">
      <c r="B119" s="1"/>
    </row>
    <row r="120" ht="12.75" hidden="1">
      <c r="B120" s="1"/>
    </row>
    <row r="121" ht="12.75" hidden="1">
      <c r="B121" s="1"/>
    </row>
    <row r="122" ht="12.75" hidden="1">
      <c r="B122" s="4"/>
    </row>
    <row r="123" ht="13.5" thickBot="1">
      <c r="B123" s="5"/>
    </row>
  </sheetData>
  <sheetProtection/>
  <mergeCells count="2">
    <mergeCell ref="C80:D80"/>
    <mergeCell ref="A1:S2"/>
  </mergeCells>
  <printOptions/>
  <pageMargins left="0.7480314960629921" right="1.141732283464567" top="0.984251968503937" bottom="0.984251968503937" header="0.5118110236220472" footer="0.5118110236220472"/>
  <pageSetup horizontalDpi="600" verticalDpi="600" orientation="landscape" paperSize="9" scale="45" r:id="rId1"/>
  <rowBreaks count="1" manualBreakCount="1"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директор</cp:lastModifiedBy>
  <cp:lastPrinted>2013-04-22T06:08:26Z</cp:lastPrinted>
  <dcterms:created xsi:type="dcterms:W3CDTF">2007-01-19T02:17:53Z</dcterms:created>
  <dcterms:modified xsi:type="dcterms:W3CDTF">2013-12-11T08:13:56Z</dcterms:modified>
  <cp:category/>
  <cp:version/>
  <cp:contentType/>
  <cp:contentStatus/>
</cp:coreProperties>
</file>